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gi\Downloads\"/>
    </mc:Choice>
  </mc:AlternateContent>
  <xr:revisionPtr revIDLastSave="0" documentId="13_ncr:1_{A76DF623-5437-46EC-A55D-AB9702178805}" xr6:coauthVersionLast="47" xr6:coauthVersionMax="47" xr10:uidLastSave="{00000000-0000-0000-0000-000000000000}"/>
  <bookViews>
    <workbookView xWindow="-120" yWindow="-120" windowWidth="20730" windowHeight="11040" activeTab="1" xr2:uid="{0A762970-EEFE-4504-99A9-D81365E88755}"/>
  </bookViews>
  <sheets>
    <sheet name="FİNANSAL DURUM TABLOSU" sheetId="3" r:id="rId1"/>
    <sheet name="GELİR TABLOSU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13" i="3"/>
  <c r="D35" i="3"/>
  <c r="D36" i="3"/>
  <c r="C39" i="3"/>
  <c r="C40" i="3"/>
  <c r="C31" i="2"/>
  <c r="D16" i="3" l="1"/>
  <c r="C13" i="2"/>
  <c r="C25" i="2"/>
  <c r="C8" i="2"/>
  <c r="C18" i="2" l="1"/>
  <c r="C28" i="2" l="1"/>
  <c r="C27" i="2"/>
</calcChain>
</file>

<file path=xl/sharedStrings.xml><?xml version="1.0" encoding="utf-8"?>
<sst xmlns="http://schemas.openxmlformats.org/spreadsheetml/2006/main" count="63" uniqueCount="53">
  <si>
    <t xml:space="preserve">KÖY OKULLARI DEĞİŞİM AĞI </t>
  </si>
  <si>
    <t>GELİR-GİDER TABLOSU (ARALIK 2022)</t>
  </si>
  <si>
    <t>Devreden Gelir Fazlası</t>
  </si>
  <si>
    <t>Bağış Gelirleri</t>
  </si>
  <si>
    <t>Genel Bağışlar</t>
  </si>
  <si>
    <t>Yardım Toplama</t>
  </si>
  <si>
    <t>Diğer Gelirler</t>
  </si>
  <si>
    <t xml:space="preserve">Faiz Gelirleri </t>
  </si>
  <si>
    <t>Kambiyo Karları</t>
  </si>
  <si>
    <t>SGK Teşvikleri-diğer gel.</t>
  </si>
  <si>
    <t>GELİRLER TOPLAMI</t>
  </si>
  <si>
    <t>Personel Giderleri</t>
  </si>
  <si>
    <t>Diğer giderler</t>
  </si>
  <si>
    <t>GİDERLER TOPLAMI</t>
  </si>
  <si>
    <t>CARİ DÖNEM GELİR FAZLASI</t>
  </si>
  <si>
    <t>TOPLAM GELİR FAZLASI (ÖNCEKİ DÖN.GEL.DAHİL)</t>
  </si>
  <si>
    <t>BANKA MEVCUDU</t>
  </si>
  <si>
    <t>Yurtdışından Alınan Yardımlar</t>
  </si>
  <si>
    <t>Genel Giderler</t>
  </si>
  <si>
    <t>Proje  Giderler</t>
  </si>
  <si>
    <t>Toplam Yükümlülükler ve Kaynaklar</t>
  </si>
  <si>
    <t>Toplam Kaynaklar</t>
  </si>
  <si>
    <t>C. Net Dönem Karı/ Zararı</t>
  </si>
  <si>
    <t>B. Geçmiş Yıllar Karları/ Zararları</t>
  </si>
  <si>
    <t>-</t>
  </si>
  <si>
    <t>1- Sermaye</t>
  </si>
  <si>
    <t>A. Ödenmiş Sermaye</t>
  </si>
  <si>
    <t>Ana Ortaklığa Ait Özkaynaklar</t>
  </si>
  <si>
    <t>2- Ödenecek Sosyal Güvenlik Primleri</t>
  </si>
  <si>
    <t>1- Ödenecek Vergi ve Fonlar</t>
  </si>
  <si>
    <t>C. Ödenecek Vergiler ve Diğer Yükümlülükler</t>
  </si>
  <si>
    <t>3- Alınan Avanslar</t>
  </si>
  <si>
    <t>2- Personele Borçlar</t>
  </si>
  <si>
    <t>1- İlişkili Olmayan Taraflara Diğer Borçlar</t>
  </si>
  <si>
    <t>B. Diğer Borçlar</t>
  </si>
  <si>
    <t>1- Satıcılar</t>
  </si>
  <si>
    <t>A. Ticari Borçlar</t>
  </si>
  <si>
    <t>Kısa Vadeli Yükümlülükler</t>
  </si>
  <si>
    <t>PASİF</t>
  </si>
  <si>
    <t>Toplam Varlıklar</t>
  </si>
  <si>
    <t>1- Arazi ve Arsalar</t>
  </si>
  <si>
    <t>A. Maddi Duran Varlıklar</t>
  </si>
  <si>
    <t>Duran Varlıklar</t>
  </si>
  <si>
    <t>1- İş Avansları</t>
  </si>
  <si>
    <t>C-Diğer Dönen Varlıklar</t>
  </si>
  <si>
    <t>1- Verilen Sipariş Avansları</t>
  </si>
  <si>
    <t>B-Stoklar</t>
  </si>
  <si>
    <t>2- Bankalar</t>
  </si>
  <si>
    <t>1- Kasa</t>
  </si>
  <si>
    <t>A. Hazır Değerler</t>
  </si>
  <si>
    <t>Dönen Varlıklar</t>
  </si>
  <si>
    <t>AKTİF</t>
  </si>
  <si>
    <t>Köy Okulları Değişim Ağı Derneği 31 Aralık  2022 Tarihi İtibarıyla Finansal Durum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</si>
</sst>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4"/>
      <color theme="1"/>
      <name val="Calibri"/>
      <family val="2"/>
      <charset val="162"/>
    </font>
    <font>
      <b/>
      <sz val="12"/>
      <color theme="1"/>
      <name val="Calibri"/>
      <family val="2"/>
      <charset val="162"/>
    </font>
    <font>
      <b/>
      <sz val="11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name val="Arial"/>
      <family val="2"/>
      <charset val="162"/>
    </font>
    <font>
      <sz val="14"/>
      <color theme="1"/>
      <name val="Calibri"/>
      <family val="2"/>
      <charset val="162"/>
      <scheme val="minor"/>
    </font>
    <font>
      <sz val="14"/>
      <color theme="1"/>
      <name val="Arial"/>
      <family val="2"/>
      <charset val="162"/>
    </font>
    <font>
      <b/>
      <sz val="14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4" fillId="0" borderId="0" xfId="0" applyFont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  <xf numFmtId="0" fontId="5" fillId="0" borderId="1" xfId="0" quotePrefix="1" applyFont="1" applyBorder="1"/>
    <xf numFmtId="0" fontId="0" fillId="0" borderId="1" xfId="0" applyBorder="1"/>
    <xf numFmtId="4" fontId="0" fillId="0" borderId="1" xfId="0" applyNumberFormat="1" applyBorder="1"/>
    <xf numFmtId="0" fontId="6" fillId="0" borderId="1" xfId="0" applyFont="1" applyBorder="1"/>
    <xf numFmtId="4" fontId="7" fillId="0" borderId="1" xfId="0" applyNumberFormat="1" applyFont="1" applyBorder="1"/>
    <xf numFmtId="4" fontId="0" fillId="0" borderId="0" xfId="0" applyNumberFormat="1"/>
    <xf numFmtId="0" fontId="1" fillId="0" borderId="0" xfId="1"/>
    <xf numFmtId="4" fontId="1" fillId="0" borderId="0" xfId="1" applyNumberFormat="1"/>
    <xf numFmtId="4" fontId="9" fillId="0" borderId="2" xfId="1" applyNumberFormat="1" applyFont="1" applyBorder="1" applyAlignment="1">
      <alignment horizontal="center"/>
    </xf>
    <xf numFmtId="4" fontId="10" fillId="0" borderId="2" xfId="1" applyNumberFormat="1" applyFont="1" applyBorder="1"/>
    <xf numFmtId="4" fontId="8" fillId="0" borderId="2" xfId="1" applyNumberFormat="1" applyFont="1" applyBorder="1" applyAlignment="1">
      <alignment horizontal="center"/>
    </xf>
    <xf numFmtId="4" fontId="11" fillId="0" borderId="2" xfId="1" applyNumberFormat="1" applyFont="1" applyBorder="1"/>
    <xf numFmtId="0" fontId="9" fillId="0" borderId="2" xfId="1" applyFont="1" applyBorder="1"/>
    <xf numFmtId="4" fontId="12" fillId="0" borderId="2" xfId="1" applyNumberFormat="1" applyFont="1" applyBorder="1"/>
    <xf numFmtId="4" fontId="8" fillId="0" borderId="2" xfId="1" applyNumberFormat="1" applyFont="1" applyBorder="1" applyAlignment="1">
      <alignment horizontal="right"/>
    </xf>
    <xf numFmtId="4" fontId="13" fillId="0" borderId="2" xfId="1" applyNumberFormat="1" applyFont="1" applyBorder="1"/>
    <xf numFmtId="0" fontId="8" fillId="0" borderId="2" xfId="1" applyFont="1" applyBorder="1" applyAlignment="1">
      <alignment horizontal="center"/>
    </xf>
    <xf numFmtId="4" fontId="9" fillId="0" borderId="2" xfId="1" applyNumberFormat="1" applyFont="1" applyBorder="1" applyAlignment="1">
      <alignment horizontal="right"/>
    </xf>
    <xf numFmtId="0" fontId="8" fillId="0" borderId="2" xfId="1" applyFont="1" applyBorder="1"/>
    <xf numFmtId="17" fontId="14" fillId="0" borderId="3" xfId="1" applyNumberFormat="1" applyFont="1" applyBorder="1" applyAlignment="1">
      <alignment horizontal="center"/>
    </xf>
    <xf numFmtId="17" fontId="14" fillId="0" borderId="1" xfId="1" applyNumberFormat="1" applyFont="1" applyBorder="1" applyAlignment="1">
      <alignment horizontal="center"/>
    </xf>
    <xf numFmtId="4" fontId="12" fillId="0" borderId="4" xfId="1" applyNumberFormat="1" applyFont="1" applyBorder="1"/>
    <xf numFmtId="0" fontId="15" fillId="0" borderId="0" xfId="1" applyFont="1"/>
    <xf numFmtId="0" fontId="16" fillId="0" borderId="2" xfId="1" applyFont="1" applyBorder="1"/>
    <xf numFmtId="4" fontId="11" fillId="0" borderId="5" xfId="1" applyNumberFormat="1" applyFont="1" applyBorder="1"/>
    <xf numFmtId="4" fontId="10" fillId="0" borderId="0" xfId="1" applyNumberFormat="1" applyFont="1" applyAlignment="1">
      <alignment horizontal="center" vertical="center" wrapText="1"/>
    </xf>
    <xf numFmtId="0" fontId="17" fillId="0" borderId="0" xfId="0" applyFont="1"/>
    <xf numFmtId="0" fontId="17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9B9508A1-940F-4E96-A2C7-BEBA8EEF80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rya%20Y&#252;kr&#252;k%20K&#305;l&#305;&#231;\OneDrive\Masa&#252;st&#252;\MAL&#304;%20RAPORLAR\2022%20ARALIK%20GEL&#304;R%20G&#304;DER%20TABLOSU-beyanname%20&#231;al&#305;&#351;ma.xls" TargetMode="External"/><Relationship Id="rId1" Type="http://schemas.openxmlformats.org/officeDocument/2006/relationships/externalLinkPath" Target="/Users/Derya%20Y&#252;kr&#252;k%20K&#305;l&#305;&#231;/OneDrive/Masa&#252;st&#252;/MAL&#304;%20RAPORLAR/2022%20ARALIK%20GEL&#304;R%20G&#304;DER%20TABLOSU-beyanname%20&#231;al&#305;&#351;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LİR TABLOSU"/>
      <sheetName val="GELİR TABLOSUBeyanname"/>
      <sheetName val="GİDERLER ÇALIŞMA"/>
      <sheetName val="KEBİR MİZAN"/>
      <sheetName val="DETAY MİZAN1"/>
      <sheetName val="FİNANSAL DURUM TABLOSU"/>
      <sheetName val="2022 y.dışı bağışlar"/>
      <sheetName val="y.İÇİ VAKIF BAĞIŞLAR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G9">
            <v>4757113.4400000004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BE2F-1531-4B09-9A74-C091F906DA3D}">
  <dimension ref="B1:G40"/>
  <sheetViews>
    <sheetView topLeftCell="A29" zoomScale="98" zoomScaleNormal="98" workbookViewId="0">
      <selection activeCell="G7" sqref="G7"/>
    </sheetView>
  </sheetViews>
  <sheetFormatPr defaultRowHeight="15" x14ac:dyDescent="0.25"/>
  <cols>
    <col min="1" max="1" width="9.140625" style="12"/>
    <col min="2" max="2" width="58.7109375" style="12" customWidth="1"/>
    <col min="3" max="3" width="16.140625" style="12" customWidth="1"/>
    <col min="4" max="4" width="0.42578125" style="12" hidden="1" customWidth="1"/>
    <col min="5" max="257" width="9.140625" style="12"/>
    <col min="258" max="258" width="58.7109375" style="12" customWidth="1"/>
    <col min="259" max="259" width="16.140625" style="12" customWidth="1"/>
    <col min="260" max="260" width="0" style="12" hidden="1" customWidth="1"/>
    <col min="261" max="513" width="9.140625" style="12"/>
    <col min="514" max="514" width="58.7109375" style="12" customWidth="1"/>
    <col min="515" max="515" width="16.140625" style="12" customWidth="1"/>
    <col min="516" max="516" width="0" style="12" hidden="1" customWidth="1"/>
    <col min="517" max="769" width="9.140625" style="12"/>
    <col min="770" max="770" width="58.7109375" style="12" customWidth="1"/>
    <col min="771" max="771" width="16.140625" style="12" customWidth="1"/>
    <col min="772" max="772" width="0" style="12" hidden="1" customWidth="1"/>
    <col min="773" max="1025" width="9.140625" style="12"/>
    <col min="1026" max="1026" width="58.7109375" style="12" customWidth="1"/>
    <col min="1027" max="1027" width="16.140625" style="12" customWidth="1"/>
    <col min="1028" max="1028" width="0" style="12" hidden="1" customWidth="1"/>
    <col min="1029" max="1281" width="9.140625" style="12"/>
    <col min="1282" max="1282" width="58.7109375" style="12" customWidth="1"/>
    <col min="1283" max="1283" width="16.140625" style="12" customWidth="1"/>
    <col min="1284" max="1284" width="0" style="12" hidden="1" customWidth="1"/>
    <col min="1285" max="1537" width="9.140625" style="12"/>
    <col min="1538" max="1538" width="58.7109375" style="12" customWidth="1"/>
    <col min="1539" max="1539" width="16.140625" style="12" customWidth="1"/>
    <col min="1540" max="1540" width="0" style="12" hidden="1" customWidth="1"/>
    <col min="1541" max="1793" width="9.140625" style="12"/>
    <col min="1794" max="1794" width="58.7109375" style="12" customWidth="1"/>
    <col min="1795" max="1795" width="16.140625" style="12" customWidth="1"/>
    <col min="1796" max="1796" width="0" style="12" hidden="1" customWidth="1"/>
    <col min="1797" max="2049" width="9.140625" style="12"/>
    <col min="2050" max="2050" width="58.7109375" style="12" customWidth="1"/>
    <col min="2051" max="2051" width="16.140625" style="12" customWidth="1"/>
    <col min="2052" max="2052" width="0" style="12" hidden="1" customWidth="1"/>
    <col min="2053" max="2305" width="9.140625" style="12"/>
    <col min="2306" max="2306" width="58.7109375" style="12" customWidth="1"/>
    <col min="2307" max="2307" width="16.140625" style="12" customWidth="1"/>
    <col min="2308" max="2308" width="0" style="12" hidden="1" customWidth="1"/>
    <col min="2309" max="2561" width="9.140625" style="12"/>
    <col min="2562" max="2562" width="58.7109375" style="12" customWidth="1"/>
    <col min="2563" max="2563" width="16.140625" style="12" customWidth="1"/>
    <col min="2564" max="2564" width="0" style="12" hidden="1" customWidth="1"/>
    <col min="2565" max="2817" width="9.140625" style="12"/>
    <col min="2818" max="2818" width="58.7109375" style="12" customWidth="1"/>
    <col min="2819" max="2819" width="16.140625" style="12" customWidth="1"/>
    <col min="2820" max="2820" width="0" style="12" hidden="1" customWidth="1"/>
    <col min="2821" max="3073" width="9.140625" style="12"/>
    <col min="3074" max="3074" width="58.7109375" style="12" customWidth="1"/>
    <col min="3075" max="3075" width="16.140625" style="12" customWidth="1"/>
    <col min="3076" max="3076" width="0" style="12" hidden="1" customWidth="1"/>
    <col min="3077" max="3329" width="9.140625" style="12"/>
    <col min="3330" max="3330" width="58.7109375" style="12" customWidth="1"/>
    <col min="3331" max="3331" width="16.140625" style="12" customWidth="1"/>
    <col min="3332" max="3332" width="0" style="12" hidden="1" customWidth="1"/>
    <col min="3333" max="3585" width="9.140625" style="12"/>
    <col min="3586" max="3586" width="58.7109375" style="12" customWidth="1"/>
    <col min="3587" max="3587" width="16.140625" style="12" customWidth="1"/>
    <col min="3588" max="3588" width="0" style="12" hidden="1" customWidth="1"/>
    <col min="3589" max="3841" width="9.140625" style="12"/>
    <col min="3842" max="3842" width="58.7109375" style="12" customWidth="1"/>
    <col min="3843" max="3843" width="16.140625" style="12" customWidth="1"/>
    <col min="3844" max="3844" width="0" style="12" hidden="1" customWidth="1"/>
    <col min="3845" max="4097" width="9.140625" style="12"/>
    <col min="4098" max="4098" width="58.7109375" style="12" customWidth="1"/>
    <col min="4099" max="4099" width="16.140625" style="12" customWidth="1"/>
    <col min="4100" max="4100" width="0" style="12" hidden="1" customWidth="1"/>
    <col min="4101" max="4353" width="9.140625" style="12"/>
    <col min="4354" max="4354" width="58.7109375" style="12" customWidth="1"/>
    <col min="4355" max="4355" width="16.140625" style="12" customWidth="1"/>
    <col min="4356" max="4356" width="0" style="12" hidden="1" customWidth="1"/>
    <col min="4357" max="4609" width="9.140625" style="12"/>
    <col min="4610" max="4610" width="58.7109375" style="12" customWidth="1"/>
    <col min="4611" max="4611" width="16.140625" style="12" customWidth="1"/>
    <col min="4612" max="4612" width="0" style="12" hidden="1" customWidth="1"/>
    <col min="4613" max="4865" width="9.140625" style="12"/>
    <col min="4866" max="4866" width="58.7109375" style="12" customWidth="1"/>
    <col min="4867" max="4867" width="16.140625" style="12" customWidth="1"/>
    <col min="4868" max="4868" width="0" style="12" hidden="1" customWidth="1"/>
    <col min="4869" max="5121" width="9.140625" style="12"/>
    <col min="5122" max="5122" width="58.7109375" style="12" customWidth="1"/>
    <col min="5123" max="5123" width="16.140625" style="12" customWidth="1"/>
    <col min="5124" max="5124" width="0" style="12" hidden="1" customWidth="1"/>
    <col min="5125" max="5377" width="9.140625" style="12"/>
    <col min="5378" max="5378" width="58.7109375" style="12" customWidth="1"/>
    <col min="5379" max="5379" width="16.140625" style="12" customWidth="1"/>
    <col min="5380" max="5380" width="0" style="12" hidden="1" customWidth="1"/>
    <col min="5381" max="5633" width="9.140625" style="12"/>
    <col min="5634" max="5634" width="58.7109375" style="12" customWidth="1"/>
    <col min="5635" max="5635" width="16.140625" style="12" customWidth="1"/>
    <col min="5636" max="5636" width="0" style="12" hidden="1" customWidth="1"/>
    <col min="5637" max="5889" width="9.140625" style="12"/>
    <col min="5890" max="5890" width="58.7109375" style="12" customWidth="1"/>
    <col min="5891" max="5891" width="16.140625" style="12" customWidth="1"/>
    <col min="5892" max="5892" width="0" style="12" hidden="1" customWidth="1"/>
    <col min="5893" max="6145" width="9.140625" style="12"/>
    <col min="6146" max="6146" width="58.7109375" style="12" customWidth="1"/>
    <col min="6147" max="6147" width="16.140625" style="12" customWidth="1"/>
    <col min="6148" max="6148" width="0" style="12" hidden="1" customWidth="1"/>
    <col min="6149" max="6401" width="9.140625" style="12"/>
    <col min="6402" max="6402" width="58.7109375" style="12" customWidth="1"/>
    <col min="6403" max="6403" width="16.140625" style="12" customWidth="1"/>
    <col min="6404" max="6404" width="0" style="12" hidden="1" customWidth="1"/>
    <col min="6405" max="6657" width="9.140625" style="12"/>
    <col min="6658" max="6658" width="58.7109375" style="12" customWidth="1"/>
    <col min="6659" max="6659" width="16.140625" style="12" customWidth="1"/>
    <col min="6660" max="6660" width="0" style="12" hidden="1" customWidth="1"/>
    <col min="6661" max="6913" width="9.140625" style="12"/>
    <col min="6914" max="6914" width="58.7109375" style="12" customWidth="1"/>
    <col min="6915" max="6915" width="16.140625" style="12" customWidth="1"/>
    <col min="6916" max="6916" width="0" style="12" hidden="1" customWidth="1"/>
    <col min="6917" max="7169" width="9.140625" style="12"/>
    <col min="7170" max="7170" width="58.7109375" style="12" customWidth="1"/>
    <col min="7171" max="7171" width="16.140625" style="12" customWidth="1"/>
    <col min="7172" max="7172" width="0" style="12" hidden="1" customWidth="1"/>
    <col min="7173" max="7425" width="9.140625" style="12"/>
    <col min="7426" max="7426" width="58.7109375" style="12" customWidth="1"/>
    <col min="7427" max="7427" width="16.140625" style="12" customWidth="1"/>
    <col min="7428" max="7428" width="0" style="12" hidden="1" customWidth="1"/>
    <col min="7429" max="7681" width="9.140625" style="12"/>
    <col min="7682" max="7682" width="58.7109375" style="12" customWidth="1"/>
    <col min="7683" max="7683" width="16.140625" style="12" customWidth="1"/>
    <col min="7684" max="7684" width="0" style="12" hidden="1" customWidth="1"/>
    <col min="7685" max="7937" width="9.140625" style="12"/>
    <col min="7938" max="7938" width="58.7109375" style="12" customWidth="1"/>
    <col min="7939" max="7939" width="16.140625" style="12" customWidth="1"/>
    <col min="7940" max="7940" width="0" style="12" hidden="1" customWidth="1"/>
    <col min="7941" max="8193" width="9.140625" style="12"/>
    <col min="8194" max="8194" width="58.7109375" style="12" customWidth="1"/>
    <col min="8195" max="8195" width="16.140625" style="12" customWidth="1"/>
    <col min="8196" max="8196" width="0" style="12" hidden="1" customWidth="1"/>
    <col min="8197" max="8449" width="9.140625" style="12"/>
    <col min="8450" max="8450" width="58.7109375" style="12" customWidth="1"/>
    <col min="8451" max="8451" width="16.140625" style="12" customWidth="1"/>
    <col min="8452" max="8452" width="0" style="12" hidden="1" customWidth="1"/>
    <col min="8453" max="8705" width="9.140625" style="12"/>
    <col min="8706" max="8706" width="58.7109375" style="12" customWidth="1"/>
    <col min="8707" max="8707" width="16.140625" style="12" customWidth="1"/>
    <col min="8708" max="8708" width="0" style="12" hidden="1" customWidth="1"/>
    <col min="8709" max="8961" width="9.140625" style="12"/>
    <col min="8962" max="8962" width="58.7109375" style="12" customWidth="1"/>
    <col min="8963" max="8963" width="16.140625" style="12" customWidth="1"/>
    <col min="8964" max="8964" width="0" style="12" hidden="1" customWidth="1"/>
    <col min="8965" max="9217" width="9.140625" style="12"/>
    <col min="9218" max="9218" width="58.7109375" style="12" customWidth="1"/>
    <col min="9219" max="9219" width="16.140625" style="12" customWidth="1"/>
    <col min="9220" max="9220" width="0" style="12" hidden="1" customWidth="1"/>
    <col min="9221" max="9473" width="9.140625" style="12"/>
    <col min="9474" max="9474" width="58.7109375" style="12" customWidth="1"/>
    <col min="9475" max="9475" width="16.140625" style="12" customWidth="1"/>
    <col min="9476" max="9476" width="0" style="12" hidden="1" customWidth="1"/>
    <col min="9477" max="9729" width="9.140625" style="12"/>
    <col min="9730" max="9730" width="58.7109375" style="12" customWidth="1"/>
    <col min="9731" max="9731" width="16.140625" style="12" customWidth="1"/>
    <col min="9732" max="9732" width="0" style="12" hidden="1" customWidth="1"/>
    <col min="9733" max="9985" width="9.140625" style="12"/>
    <col min="9986" max="9986" width="58.7109375" style="12" customWidth="1"/>
    <col min="9987" max="9987" width="16.140625" style="12" customWidth="1"/>
    <col min="9988" max="9988" width="0" style="12" hidden="1" customWidth="1"/>
    <col min="9989" max="10241" width="9.140625" style="12"/>
    <col min="10242" max="10242" width="58.7109375" style="12" customWidth="1"/>
    <col min="10243" max="10243" width="16.140625" style="12" customWidth="1"/>
    <col min="10244" max="10244" width="0" style="12" hidden="1" customWidth="1"/>
    <col min="10245" max="10497" width="9.140625" style="12"/>
    <col min="10498" max="10498" width="58.7109375" style="12" customWidth="1"/>
    <col min="10499" max="10499" width="16.140625" style="12" customWidth="1"/>
    <col min="10500" max="10500" width="0" style="12" hidden="1" customWidth="1"/>
    <col min="10501" max="10753" width="9.140625" style="12"/>
    <col min="10754" max="10754" width="58.7109375" style="12" customWidth="1"/>
    <col min="10755" max="10755" width="16.140625" style="12" customWidth="1"/>
    <col min="10756" max="10756" width="0" style="12" hidden="1" customWidth="1"/>
    <col min="10757" max="11009" width="9.140625" style="12"/>
    <col min="11010" max="11010" width="58.7109375" style="12" customWidth="1"/>
    <col min="11011" max="11011" width="16.140625" style="12" customWidth="1"/>
    <col min="11012" max="11012" width="0" style="12" hidden="1" customWidth="1"/>
    <col min="11013" max="11265" width="9.140625" style="12"/>
    <col min="11266" max="11266" width="58.7109375" style="12" customWidth="1"/>
    <col min="11267" max="11267" width="16.140625" style="12" customWidth="1"/>
    <col min="11268" max="11268" width="0" style="12" hidden="1" customWidth="1"/>
    <col min="11269" max="11521" width="9.140625" style="12"/>
    <col min="11522" max="11522" width="58.7109375" style="12" customWidth="1"/>
    <col min="11523" max="11523" width="16.140625" style="12" customWidth="1"/>
    <col min="11524" max="11524" width="0" style="12" hidden="1" customWidth="1"/>
    <col min="11525" max="11777" width="9.140625" style="12"/>
    <col min="11778" max="11778" width="58.7109375" style="12" customWidth="1"/>
    <col min="11779" max="11779" width="16.140625" style="12" customWidth="1"/>
    <col min="11780" max="11780" width="0" style="12" hidden="1" customWidth="1"/>
    <col min="11781" max="12033" width="9.140625" style="12"/>
    <col min="12034" max="12034" width="58.7109375" style="12" customWidth="1"/>
    <col min="12035" max="12035" width="16.140625" style="12" customWidth="1"/>
    <col min="12036" max="12036" width="0" style="12" hidden="1" customWidth="1"/>
    <col min="12037" max="12289" width="9.140625" style="12"/>
    <col min="12290" max="12290" width="58.7109375" style="12" customWidth="1"/>
    <col min="12291" max="12291" width="16.140625" style="12" customWidth="1"/>
    <col min="12292" max="12292" width="0" style="12" hidden="1" customWidth="1"/>
    <col min="12293" max="12545" width="9.140625" style="12"/>
    <col min="12546" max="12546" width="58.7109375" style="12" customWidth="1"/>
    <col min="12547" max="12547" width="16.140625" style="12" customWidth="1"/>
    <col min="12548" max="12548" width="0" style="12" hidden="1" customWidth="1"/>
    <col min="12549" max="12801" width="9.140625" style="12"/>
    <col min="12802" max="12802" width="58.7109375" style="12" customWidth="1"/>
    <col min="12803" max="12803" width="16.140625" style="12" customWidth="1"/>
    <col min="12804" max="12804" width="0" style="12" hidden="1" customWidth="1"/>
    <col min="12805" max="13057" width="9.140625" style="12"/>
    <col min="13058" max="13058" width="58.7109375" style="12" customWidth="1"/>
    <col min="13059" max="13059" width="16.140625" style="12" customWidth="1"/>
    <col min="13060" max="13060" width="0" style="12" hidden="1" customWidth="1"/>
    <col min="13061" max="13313" width="9.140625" style="12"/>
    <col min="13314" max="13314" width="58.7109375" style="12" customWidth="1"/>
    <col min="13315" max="13315" width="16.140625" style="12" customWidth="1"/>
    <col min="13316" max="13316" width="0" style="12" hidden="1" customWidth="1"/>
    <col min="13317" max="13569" width="9.140625" style="12"/>
    <col min="13570" max="13570" width="58.7109375" style="12" customWidth="1"/>
    <col min="13571" max="13571" width="16.140625" style="12" customWidth="1"/>
    <col min="13572" max="13572" width="0" style="12" hidden="1" customWidth="1"/>
    <col min="13573" max="13825" width="9.140625" style="12"/>
    <col min="13826" max="13826" width="58.7109375" style="12" customWidth="1"/>
    <col min="13827" max="13827" width="16.140625" style="12" customWidth="1"/>
    <col min="13828" max="13828" width="0" style="12" hidden="1" customWidth="1"/>
    <col min="13829" max="14081" width="9.140625" style="12"/>
    <col min="14082" max="14082" width="58.7109375" style="12" customWidth="1"/>
    <col min="14083" max="14083" width="16.140625" style="12" customWidth="1"/>
    <col min="14084" max="14084" width="0" style="12" hidden="1" customWidth="1"/>
    <col min="14085" max="14337" width="9.140625" style="12"/>
    <col min="14338" max="14338" width="58.7109375" style="12" customWidth="1"/>
    <col min="14339" max="14339" width="16.140625" style="12" customWidth="1"/>
    <col min="14340" max="14340" width="0" style="12" hidden="1" customWidth="1"/>
    <col min="14341" max="14593" width="9.140625" style="12"/>
    <col min="14594" max="14594" width="58.7109375" style="12" customWidth="1"/>
    <col min="14595" max="14595" width="16.140625" style="12" customWidth="1"/>
    <col min="14596" max="14596" width="0" style="12" hidden="1" customWidth="1"/>
    <col min="14597" max="14849" width="9.140625" style="12"/>
    <col min="14850" max="14850" width="58.7109375" style="12" customWidth="1"/>
    <col min="14851" max="14851" width="16.140625" style="12" customWidth="1"/>
    <col min="14852" max="14852" width="0" style="12" hidden="1" customWidth="1"/>
    <col min="14853" max="15105" width="9.140625" style="12"/>
    <col min="15106" max="15106" width="58.7109375" style="12" customWidth="1"/>
    <col min="15107" max="15107" width="16.140625" style="12" customWidth="1"/>
    <col min="15108" max="15108" width="0" style="12" hidden="1" customWidth="1"/>
    <col min="15109" max="15361" width="9.140625" style="12"/>
    <col min="15362" max="15362" width="58.7109375" style="12" customWidth="1"/>
    <col min="15363" max="15363" width="16.140625" style="12" customWidth="1"/>
    <col min="15364" max="15364" width="0" style="12" hidden="1" customWidth="1"/>
    <col min="15365" max="15617" width="9.140625" style="12"/>
    <col min="15618" max="15618" width="58.7109375" style="12" customWidth="1"/>
    <col min="15619" max="15619" width="16.140625" style="12" customWidth="1"/>
    <col min="15620" max="15620" width="0" style="12" hidden="1" customWidth="1"/>
    <col min="15621" max="15873" width="9.140625" style="12"/>
    <col min="15874" max="15874" width="58.7109375" style="12" customWidth="1"/>
    <col min="15875" max="15875" width="16.140625" style="12" customWidth="1"/>
    <col min="15876" max="15876" width="0" style="12" hidden="1" customWidth="1"/>
    <col min="15877" max="16129" width="9.140625" style="12"/>
    <col min="16130" max="16130" width="58.7109375" style="12" customWidth="1"/>
    <col min="16131" max="16131" width="16.140625" style="12" customWidth="1"/>
    <col min="16132" max="16132" width="0" style="12" hidden="1" customWidth="1"/>
    <col min="16133" max="16384" width="9.140625" style="12"/>
  </cols>
  <sheetData>
    <row r="1" spans="2:4" ht="20.25" customHeight="1" x14ac:dyDescent="0.25">
      <c r="B1" s="31" t="s">
        <v>52</v>
      </c>
      <c r="C1" s="32"/>
    </row>
    <row r="2" spans="2:4" ht="19.5" customHeight="1" x14ac:dyDescent="0.25">
      <c r="B2" s="33"/>
      <c r="C2" s="32"/>
    </row>
    <row r="4" spans="2:4" x14ac:dyDescent="0.25">
      <c r="B4" s="27" t="s">
        <v>51</v>
      </c>
      <c r="C4" s="26">
        <v>44896</v>
      </c>
      <c r="D4" s="25">
        <v>44378</v>
      </c>
    </row>
    <row r="5" spans="2:4" ht="15.75" x14ac:dyDescent="0.25">
      <c r="B5" s="17" t="s">
        <v>50</v>
      </c>
      <c r="C5" s="30">
        <v>4759867.8400000008</v>
      </c>
      <c r="D5" s="24"/>
    </row>
    <row r="6" spans="2:4" x14ac:dyDescent="0.25">
      <c r="B6" s="19" t="s">
        <v>49</v>
      </c>
      <c r="C6" s="23">
        <v>4757113.4400000004</v>
      </c>
      <c r="D6" s="22">
        <f>SUM(D7:D8)</f>
        <v>3703890.05</v>
      </c>
    </row>
    <row r="7" spans="2:4" x14ac:dyDescent="0.25">
      <c r="B7" s="24" t="s">
        <v>48</v>
      </c>
      <c r="C7" s="20">
        <v>0</v>
      </c>
      <c r="D7" s="20" t="s">
        <v>24</v>
      </c>
    </row>
    <row r="8" spans="2:4" x14ac:dyDescent="0.25">
      <c r="B8" s="24" t="s">
        <v>47</v>
      </c>
      <c r="C8" s="20">
        <v>4757113.4400000004</v>
      </c>
      <c r="D8" s="20">
        <v>3703890.05</v>
      </c>
    </row>
    <row r="9" spans="2:4" x14ac:dyDescent="0.25">
      <c r="B9" s="19" t="s">
        <v>46</v>
      </c>
      <c r="C9" s="23">
        <v>194.4</v>
      </c>
      <c r="D9" s="22"/>
    </row>
    <row r="10" spans="2:4" x14ac:dyDescent="0.25">
      <c r="B10" s="24" t="s">
        <v>45</v>
      </c>
      <c r="C10" s="20">
        <v>194.4</v>
      </c>
      <c r="D10" s="20"/>
    </row>
    <row r="11" spans="2:4" x14ac:dyDescent="0.25">
      <c r="B11" s="19" t="s">
        <v>44</v>
      </c>
      <c r="C11" s="23">
        <v>2560</v>
      </c>
      <c r="D11" s="22"/>
    </row>
    <row r="12" spans="2:4" x14ac:dyDescent="0.25">
      <c r="B12" s="24" t="s">
        <v>43</v>
      </c>
      <c r="C12" s="20">
        <v>2560</v>
      </c>
      <c r="D12" s="20"/>
    </row>
    <row r="13" spans="2:4" ht="15.75" x14ac:dyDescent="0.25">
      <c r="B13" s="17" t="s">
        <v>42</v>
      </c>
      <c r="C13" s="17">
        <v>205178.75</v>
      </c>
      <c r="D13" s="24">
        <f>SUM(D14)</f>
        <v>186960</v>
      </c>
    </row>
    <row r="14" spans="2:4" x14ac:dyDescent="0.25">
      <c r="B14" s="19" t="s">
        <v>41</v>
      </c>
      <c r="C14" s="23">
        <v>205178.75</v>
      </c>
      <c r="D14" s="22">
        <v>186960</v>
      </c>
    </row>
    <row r="15" spans="2:4" x14ac:dyDescent="0.25">
      <c r="B15" s="24" t="s">
        <v>40</v>
      </c>
      <c r="C15" s="20">
        <v>205178.75</v>
      </c>
      <c r="D15" s="20"/>
    </row>
    <row r="16" spans="2:4" s="28" customFormat="1" ht="18.75" x14ac:dyDescent="0.3">
      <c r="B16" s="15" t="s">
        <v>39</v>
      </c>
      <c r="C16" s="15">
        <v>4965046.5900000008</v>
      </c>
      <c r="D16" s="29">
        <f>+D6+D9+D13</f>
        <v>3890850.05</v>
      </c>
    </row>
    <row r="18" spans="2:4" x14ac:dyDescent="0.25">
      <c r="B18" s="27" t="s">
        <v>38</v>
      </c>
      <c r="C18" s="26">
        <v>44896</v>
      </c>
      <c r="D18" s="25">
        <v>44378</v>
      </c>
    </row>
    <row r="19" spans="2:4" ht="15.75" x14ac:dyDescent="0.25">
      <c r="B19" s="17" t="s">
        <v>37</v>
      </c>
      <c r="C19" s="17">
        <v>210259.26</v>
      </c>
      <c r="D19" s="24"/>
    </row>
    <row r="20" spans="2:4" x14ac:dyDescent="0.25">
      <c r="B20" s="19" t="s">
        <v>36</v>
      </c>
      <c r="C20" s="23">
        <v>4138.68</v>
      </c>
      <c r="D20" s="22"/>
    </row>
    <row r="21" spans="2:4" x14ac:dyDescent="0.25">
      <c r="B21" s="21" t="s">
        <v>35</v>
      </c>
      <c r="C21" s="20">
        <v>4138.68</v>
      </c>
      <c r="D21" s="22"/>
    </row>
    <row r="22" spans="2:4" x14ac:dyDescent="0.25">
      <c r="B22" s="19" t="s">
        <v>34</v>
      </c>
      <c r="C22" s="23">
        <v>14758.7</v>
      </c>
      <c r="D22" s="22" t="s">
        <v>24</v>
      </c>
    </row>
    <row r="23" spans="2:4" x14ac:dyDescent="0.25">
      <c r="B23" s="21" t="s">
        <v>33</v>
      </c>
      <c r="C23" s="20">
        <v>14758.7</v>
      </c>
      <c r="D23" s="22" t="s">
        <v>24</v>
      </c>
    </row>
    <row r="24" spans="2:4" x14ac:dyDescent="0.25">
      <c r="B24" s="21" t="s">
        <v>32</v>
      </c>
      <c r="C24" s="16" t="s">
        <v>24</v>
      </c>
      <c r="D24" s="22" t="s">
        <v>24</v>
      </c>
    </row>
    <row r="25" spans="2:4" x14ac:dyDescent="0.25">
      <c r="B25" s="21" t="s">
        <v>31</v>
      </c>
      <c r="C25" s="16" t="s">
        <v>24</v>
      </c>
      <c r="D25" s="22" t="s">
        <v>24</v>
      </c>
    </row>
    <row r="26" spans="2:4" ht="15.75" x14ac:dyDescent="0.25">
      <c r="B26" s="19" t="s">
        <v>30</v>
      </c>
      <c r="C26" s="17">
        <v>191361.88</v>
      </c>
      <c r="D26" s="20">
        <v>51417.979999999996</v>
      </c>
    </row>
    <row r="27" spans="2:4" x14ac:dyDescent="0.25">
      <c r="B27" s="21" t="s">
        <v>29</v>
      </c>
      <c r="C27" s="20">
        <v>59456</v>
      </c>
      <c r="D27" s="20">
        <v>14855.48</v>
      </c>
    </row>
    <row r="28" spans="2:4" x14ac:dyDescent="0.25">
      <c r="B28" s="21" t="s">
        <v>28</v>
      </c>
      <c r="C28" s="20">
        <v>131905.88</v>
      </c>
      <c r="D28" s="20">
        <v>36562.5</v>
      </c>
    </row>
    <row r="29" spans="2:4" x14ac:dyDescent="0.25">
      <c r="B29" s="21"/>
      <c r="C29" s="20"/>
      <c r="D29" s="20"/>
    </row>
    <row r="30" spans="2:4" ht="15.75" x14ac:dyDescent="0.25">
      <c r="B30" s="17" t="s">
        <v>27</v>
      </c>
      <c r="C30" s="16"/>
      <c r="D30" s="16"/>
    </row>
    <row r="31" spans="2:4" x14ac:dyDescent="0.25">
      <c r="B31" s="19" t="s">
        <v>26</v>
      </c>
      <c r="C31" s="16" t="s">
        <v>24</v>
      </c>
      <c r="D31" s="16" t="s">
        <v>24</v>
      </c>
    </row>
    <row r="32" spans="2:4" x14ac:dyDescent="0.25">
      <c r="B32" s="21" t="s">
        <v>25</v>
      </c>
      <c r="C32" s="16" t="s">
        <v>24</v>
      </c>
      <c r="D32" s="16" t="s">
        <v>24</v>
      </c>
    </row>
    <row r="33" spans="2:7" x14ac:dyDescent="0.25">
      <c r="B33" s="19" t="s">
        <v>23</v>
      </c>
      <c r="C33" s="20">
        <v>2655494.58</v>
      </c>
      <c r="D33" s="16">
        <v>1343675</v>
      </c>
    </row>
    <row r="34" spans="2:7" ht="15.75" x14ac:dyDescent="0.25">
      <c r="B34" s="19" t="s">
        <v>22</v>
      </c>
      <c r="C34" s="17">
        <v>2099292.75</v>
      </c>
      <c r="D34" s="16">
        <v>2495757.5299999998</v>
      </c>
    </row>
    <row r="35" spans="2:7" ht="15.75" x14ac:dyDescent="0.25">
      <c r="B35" s="18" t="s">
        <v>21</v>
      </c>
      <c r="C35" s="17">
        <v>4754787.33</v>
      </c>
      <c r="D35" s="16">
        <f>SUM(D33:D34)</f>
        <v>3839432.53</v>
      </c>
    </row>
    <row r="36" spans="2:7" ht="18.75" x14ac:dyDescent="0.3">
      <c r="B36" s="15" t="s">
        <v>20</v>
      </c>
      <c r="C36" s="15">
        <v>4965046.59</v>
      </c>
      <c r="D36" s="14">
        <f>+D35+D26</f>
        <v>3890850.51</v>
      </c>
      <c r="F36" s="13"/>
      <c r="G36" s="13"/>
    </row>
    <row r="38" spans="2:7" hidden="1" x14ac:dyDescent="0.25">
      <c r="C38" s="12">
        <v>2655494</v>
      </c>
    </row>
    <row r="39" spans="2:7" hidden="1" x14ac:dyDescent="0.25">
      <c r="C39" s="13">
        <f>+C38-C33</f>
        <v>-0.58000000007450581</v>
      </c>
    </row>
    <row r="40" spans="2:7" hidden="1" x14ac:dyDescent="0.25">
      <c r="C40" s="13">
        <f>+C16-C36</f>
        <v>0</v>
      </c>
    </row>
  </sheetData>
  <mergeCells count="1">
    <mergeCell ref="B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50387-D339-43DC-A861-1351F1754956}">
  <dimension ref="B2:C31"/>
  <sheetViews>
    <sheetView tabSelected="1" workbookViewId="0">
      <selection activeCell="G28" sqref="G28"/>
    </sheetView>
  </sheetViews>
  <sheetFormatPr defaultRowHeight="12.75" x14ac:dyDescent="0.2"/>
  <cols>
    <col min="2" max="2" width="47.28515625" customWidth="1"/>
    <col min="3" max="3" width="24.7109375" style="11" customWidth="1"/>
    <col min="254" max="254" width="47.28515625" customWidth="1"/>
    <col min="255" max="255" width="24.7109375" customWidth="1"/>
    <col min="260" max="260" width="20.85546875" bestFit="1" customWidth="1"/>
    <col min="261" max="261" width="12.5703125" customWidth="1"/>
    <col min="262" max="262" width="12.85546875" customWidth="1"/>
    <col min="263" max="263" width="13.42578125" customWidth="1"/>
    <col min="510" max="510" width="47.28515625" customWidth="1"/>
    <col min="511" max="511" width="24.7109375" customWidth="1"/>
    <col min="516" max="516" width="20.85546875" bestFit="1" customWidth="1"/>
    <col min="517" max="517" width="12.5703125" customWidth="1"/>
    <col min="518" max="518" width="12.85546875" customWidth="1"/>
    <col min="519" max="519" width="13.42578125" customWidth="1"/>
    <col min="766" max="766" width="47.28515625" customWidth="1"/>
    <col min="767" max="767" width="24.7109375" customWidth="1"/>
    <col min="772" max="772" width="20.85546875" bestFit="1" customWidth="1"/>
    <col min="773" max="773" width="12.5703125" customWidth="1"/>
    <col min="774" max="774" width="12.85546875" customWidth="1"/>
    <col min="775" max="775" width="13.42578125" customWidth="1"/>
    <col min="1022" max="1022" width="47.28515625" customWidth="1"/>
    <col min="1023" max="1023" width="24.7109375" customWidth="1"/>
    <col min="1028" max="1028" width="20.85546875" bestFit="1" customWidth="1"/>
    <col min="1029" max="1029" width="12.5703125" customWidth="1"/>
    <col min="1030" max="1030" width="12.85546875" customWidth="1"/>
    <col min="1031" max="1031" width="13.42578125" customWidth="1"/>
    <col min="1278" max="1278" width="47.28515625" customWidth="1"/>
    <col min="1279" max="1279" width="24.7109375" customWidth="1"/>
    <col min="1284" max="1284" width="20.85546875" bestFit="1" customWidth="1"/>
    <col min="1285" max="1285" width="12.5703125" customWidth="1"/>
    <col min="1286" max="1286" width="12.85546875" customWidth="1"/>
    <col min="1287" max="1287" width="13.42578125" customWidth="1"/>
    <col min="1534" max="1534" width="47.28515625" customWidth="1"/>
    <col min="1535" max="1535" width="24.7109375" customWidth="1"/>
    <col min="1540" max="1540" width="20.85546875" bestFit="1" customWidth="1"/>
    <col min="1541" max="1541" width="12.5703125" customWidth="1"/>
    <col min="1542" max="1542" width="12.85546875" customWidth="1"/>
    <col min="1543" max="1543" width="13.42578125" customWidth="1"/>
    <col min="1790" max="1790" width="47.28515625" customWidth="1"/>
    <col min="1791" max="1791" width="24.7109375" customWidth="1"/>
    <col min="1796" max="1796" width="20.85546875" bestFit="1" customWidth="1"/>
    <col min="1797" max="1797" width="12.5703125" customWidth="1"/>
    <col min="1798" max="1798" width="12.85546875" customWidth="1"/>
    <col min="1799" max="1799" width="13.42578125" customWidth="1"/>
    <col min="2046" max="2046" width="47.28515625" customWidth="1"/>
    <col min="2047" max="2047" width="24.7109375" customWidth="1"/>
    <col min="2052" max="2052" width="20.85546875" bestFit="1" customWidth="1"/>
    <col min="2053" max="2053" width="12.5703125" customWidth="1"/>
    <col min="2054" max="2054" width="12.85546875" customWidth="1"/>
    <col min="2055" max="2055" width="13.42578125" customWidth="1"/>
    <col min="2302" max="2302" width="47.28515625" customWidth="1"/>
    <col min="2303" max="2303" width="24.7109375" customWidth="1"/>
    <col min="2308" max="2308" width="20.85546875" bestFit="1" customWidth="1"/>
    <col min="2309" max="2309" width="12.5703125" customWidth="1"/>
    <col min="2310" max="2310" width="12.85546875" customWidth="1"/>
    <col min="2311" max="2311" width="13.42578125" customWidth="1"/>
    <col min="2558" max="2558" width="47.28515625" customWidth="1"/>
    <col min="2559" max="2559" width="24.7109375" customWidth="1"/>
    <col min="2564" max="2564" width="20.85546875" bestFit="1" customWidth="1"/>
    <col min="2565" max="2565" width="12.5703125" customWidth="1"/>
    <col min="2566" max="2566" width="12.85546875" customWidth="1"/>
    <col min="2567" max="2567" width="13.42578125" customWidth="1"/>
    <col min="2814" max="2814" width="47.28515625" customWidth="1"/>
    <col min="2815" max="2815" width="24.7109375" customWidth="1"/>
    <col min="2820" max="2820" width="20.85546875" bestFit="1" customWidth="1"/>
    <col min="2821" max="2821" width="12.5703125" customWidth="1"/>
    <col min="2822" max="2822" width="12.85546875" customWidth="1"/>
    <col min="2823" max="2823" width="13.42578125" customWidth="1"/>
    <col min="3070" max="3070" width="47.28515625" customWidth="1"/>
    <col min="3071" max="3071" width="24.7109375" customWidth="1"/>
    <col min="3076" max="3076" width="20.85546875" bestFit="1" customWidth="1"/>
    <col min="3077" max="3077" width="12.5703125" customWidth="1"/>
    <col min="3078" max="3078" width="12.85546875" customWidth="1"/>
    <col min="3079" max="3079" width="13.42578125" customWidth="1"/>
    <col min="3326" max="3326" width="47.28515625" customWidth="1"/>
    <col min="3327" max="3327" width="24.7109375" customWidth="1"/>
    <col min="3332" max="3332" width="20.85546875" bestFit="1" customWidth="1"/>
    <col min="3333" max="3333" width="12.5703125" customWidth="1"/>
    <col min="3334" max="3334" width="12.85546875" customWidth="1"/>
    <col min="3335" max="3335" width="13.42578125" customWidth="1"/>
    <col min="3582" max="3582" width="47.28515625" customWidth="1"/>
    <col min="3583" max="3583" width="24.7109375" customWidth="1"/>
    <col min="3588" max="3588" width="20.85546875" bestFit="1" customWidth="1"/>
    <col min="3589" max="3589" width="12.5703125" customWidth="1"/>
    <col min="3590" max="3590" width="12.85546875" customWidth="1"/>
    <col min="3591" max="3591" width="13.42578125" customWidth="1"/>
    <col min="3838" max="3838" width="47.28515625" customWidth="1"/>
    <col min="3839" max="3839" width="24.7109375" customWidth="1"/>
    <col min="3844" max="3844" width="20.85546875" bestFit="1" customWidth="1"/>
    <col min="3845" max="3845" width="12.5703125" customWidth="1"/>
    <col min="3846" max="3846" width="12.85546875" customWidth="1"/>
    <col min="3847" max="3847" width="13.42578125" customWidth="1"/>
    <col min="4094" max="4094" width="47.28515625" customWidth="1"/>
    <col min="4095" max="4095" width="24.7109375" customWidth="1"/>
    <col min="4100" max="4100" width="20.85546875" bestFit="1" customWidth="1"/>
    <col min="4101" max="4101" width="12.5703125" customWidth="1"/>
    <col min="4102" max="4102" width="12.85546875" customWidth="1"/>
    <col min="4103" max="4103" width="13.42578125" customWidth="1"/>
    <col min="4350" max="4350" width="47.28515625" customWidth="1"/>
    <col min="4351" max="4351" width="24.7109375" customWidth="1"/>
    <col min="4356" max="4356" width="20.85546875" bestFit="1" customWidth="1"/>
    <col min="4357" max="4357" width="12.5703125" customWidth="1"/>
    <col min="4358" max="4358" width="12.85546875" customWidth="1"/>
    <col min="4359" max="4359" width="13.42578125" customWidth="1"/>
    <col min="4606" max="4606" width="47.28515625" customWidth="1"/>
    <col min="4607" max="4607" width="24.7109375" customWidth="1"/>
    <col min="4612" max="4612" width="20.85546875" bestFit="1" customWidth="1"/>
    <col min="4613" max="4613" width="12.5703125" customWidth="1"/>
    <col min="4614" max="4614" width="12.85546875" customWidth="1"/>
    <col min="4615" max="4615" width="13.42578125" customWidth="1"/>
    <col min="4862" max="4862" width="47.28515625" customWidth="1"/>
    <col min="4863" max="4863" width="24.7109375" customWidth="1"/>
    <col min="4868" max="4868" width="20.85546875" bestFit="1" customWidth="1"/>
    <col min="4869" max="4869" width="12.5703125" customWidth="1"/>
    <col min="4870" max="4870" width="12.85546875" customWidth="1"/>
    <col min="4871" max="4871" width="13.42578125" customWidth="1"/>
    <col min="5118" max="5118" width="47.28515625" customWidth="1"/>
    <col min="5119" max="5119" width="24.7109375" customWidth="1"/>
    <col min="5124" max="5124" width="20.85546875" bestFit="1" customWidth="1"/>
    <col min="5125" max="5125" width="12.5703125" customWidth="1"/>
    <col min="5126" max="5126" width="12.85546875" customWidth="1"/>
    <col min="5127" max="5127" width="13.42578125" customWidth="1"/>
    <col min="5374" max="5374" width="47.28515625" customWidth="1"/>
    <col min="5375" max="5375" width="24.7109375" customWidth="1"/>
    <col min="5380" max="5380" width="20.85546875" bestFit="1" customWidth="1"/>
    <col min="5381" max="5381" width="12.5703125" customWidth="1"/>
    <col min="5382" max="5382" width="12.85546875" customWidth="1"/>
    <col min="5383" max="5383" width="13.42578125" customWidth="1"/>
    <col min="5630" max="5630" width="47.28515625" customWidth="1"/>
    <col min="5631" max="5631" width="24.7109375" customWidth="1"/>
    <col min="5636" max="5636" width="20.85546875" bestFit="1" customWidth="1"/>
    <col min="5637" max="5637" width="12.5703125" customWidth="1"/>
    <col min="5638" max="5638" width="12.85546875" customWidth="1"/>
    <col min="5639" max="5639" width="13.42578125" customWidth="1"/>
    <col min="5886" max="5886" width="47.28515625" customWidth="1"/>
    <col min="5887" max="5887" width="24.7109375" customWidth="1"/>
    <col min="5892" max="5892" width="20.85546875" bestFit="1" customWidth="1"/>
    <col min="5893" max="5893" width="12.5703125" customWidth="1"/>
    <col min="5894" max="5894" width="12.85546875" customWidth="1"/>
    <col min="5895" max="5895" width="13.42578125" customWidth="1"/>
    <col min="6142" max="6142" width="47.28515625" customWidth="1"/>
    <col min="6143" max="6143" width="24.7109375" customWidth="1"/>
    <col min="6148" max="6148" width="20.85546875" bestFit="1" customWidth="1"/>
    <col min="6149" max="6149" width="12.5703125" customWidth="1"/>
    <col min="6150" max="6150" width="12.85546875" customWidth="1"/>
    <col min="6151" max="6151" width="13.42578125" customWidth="1"/>
    <col min="6398" max="6398" width="47.28515625" customWidth="1"/>
    <col min="6399" max="6399" width="24.7109375" customWidth="1"/>
    <col min="6404" max="6404" width="20.85546875" bestFit="1" customWidth="1"/>
    <col min="6405" max="6405" width="12.5703125" customWidth="1"/>
    <col min="6406" max="6406" width="12.85546875" customWidth="1"/>
    <col min="6407" max="6407" width="13.42578125" customWidth="1"/>
    <col min="6654" max="6654" width="47.28515625" customWidth="1"/>
    <col min="6655" max="6655" width="24.7109375" customWidth="1"/>
    <col min="6660" max="6660" width="20.85546875" bestFit="1" customWidth="1"/>
    <col min="6661" max="6661" width="12.5703125" customWidth="1"/>
    <col min="6662" max="6662" width="12.85546875" customWidth="1"/>
    <col min="6663" max="6663" width="13.42578125" customWidth="1"/>
    <col min="6910" max="6910" width="47.28515625" customWidth="1"/>
    <col min="6911" max="6911" width="24.7109375" customWidth="1"/>
    <col min="6916" max="6916" width="20.85546875" bestFit="1" customWidth="1"/>
    <col min="6917" max="6917" width="12.5703125" customWidth="1"/>
    <col min="6918" max="6918" width="12.85546875" customWidth="1"/>
    <col min="6919" max="6919" width="13.42578125" customWidth="1"/>
    <col min="7166" max="7166" width="47.28515625" customWidth="1"/>
    <col min="7167" max="7167" width="24.7109375" customWidth="1"/>
    <col min="7172" max="7172" width="20.85546875" bestFit="1" customWidth="1"/>
    <col min="7173" max="7173" width="12.5703125" customWidth="1"/>
    <col min="7174" max="7174" width="12.85546875" customWidth="1"/>
    <col min="7175" max="7175" width="13.42578125" customWidth="1"/>
    <col min="7422" max="7422" width="47.28515625" customWidth="1"/>
    <col min="7423" max="7423" width="24.7109375" customWidth="1"/>
    <col min="7428" max="7428" width="20.85546875" bestFit="1" customWidth="1"/>
    <col min="7429" max="7429" width="12.5703125" customWidth="1"/>
    <col min="7430" max="7430" width="12.85546875" customWidth="1"/>
    <col min="7431" max="7431" width="13.42578125" customWidth="1"/>
    <col min="7678" max="7678" width="47.28515625" customWidth="1"/>
    <col min="7679" max="7679" width="24.7109375" customWidth="1"/>
    <col min="7684" max="7684" width="20.85546875" bestFit="1" customWidth="1"/>
    <col min="7685" max="7685" width="12.5703125" customWidth="1"/>
    <col min="7686" max="7686" width="12.85546875" customWidth="1"/>
    <col min="7687" max="7687" width="13.42578125" customWidth="1"/>
    <col min="7934" max="7934" width="47.28515625" customWidth="1"/>
    <col min="7935" max="7935" width="24.7109375" customWidth="1"/>
    <col min="7940" max="7940" width="20.85546875" bestFit="1" customWidth="1"/>
    <col min="7941" max="7941" width="12.5703125" customWidth="1"/>
    <col min="7942" max="7942" width="12.85546875" customWidth="1"/>
    <col min="7943" max="7943" width="13.42578125" customWidth="1"/>
    <col min="8190" max="8190" width="47.28515625" customWidth="1"/>
    <col min="8191" max="8191" width="24.7109375" customWidth="1"/>
    <col min="8196" max="8196" width="20.85546875" bestFit="1" customWidth="1"/>
    <col min="8197" max="8197" width="12.5703125" customWidth="1"/>
    <col min="8198" max="8198" width="12.85546875" customWidth="1"/>
    <col min="8199" max="8199" width="13.42578125" customWidth="1"/>
    <col min="8446" max="8446" width="47.28515625" customWidth="1"/>
    <col min="8447" max="8447" width="24.7109375" customWidth="1"/>
    <col min="8452" max="8452" width="20.85546875" bestFit="1" customWidth="1"/>
    <col min="8453" max="8453" width="12.5703125" customWidth="1"/>
    <col min="8454" max="8454" width="12.85546875" customWidth="1"/>
    <col min="8455" max="8455" width="13.42578125" customWidth="1"/>
    <col min="8702" max="8702" width="47.28515625" customWidth="1"/>
    <col min="8703" max="8703" width="24.7109375" customWidth="1"/>
    <col min="8708" max="8708" width="20.85546875" bestFit="1" customWidth="1"/>
    <col min="8709" max="8709" width="12.5703125" customWidth="1"/>
    <col min="8710" max="8710" width="12.85546875" customWidth="1"/>
    <col min="8711" max="8711" width="13.42578125" customWidth="1"/>
    <col min="8958" max="8958" width="47.28515625" customWidth="1"/>
    <col min="8959" max="8959" width="24.7109375" customWidth="1"/>
    <col min="8964" max="8964" width="20.85546875" bestFit="1" customWidth="1"/>
    <col min="8965" max="8965" width="12.5703125" customWidth="1"/>
    <col min="8966" max="8966" width="12.85546875" customWidth="1"/>
    <col min="8967" max="8967" width="13.42578125" customWidth="1"/>
    <col min="9214" max="9214" width="47.28515625" customWidth="1"/>
    <col min="9215" max="9215" width="24.7109375" customWidth="1"/>
    <col min="9220" max="9220" width="20.85546875" bestFit="1" customWidth="1"/>
    <col min="9221" max="9221" width="12.5703125" customWidth="1"/>
    <col min="9222" max="9222" width="12.85546875" customWidth="1"/>
    <col min="9223" max="9223" width="13.42578125" customWidth="1"/>
    <col min="9470" max="9470" width="47.28515625" customWidth="1"/>
    <col min="9471" max="9471" width="24.7109375" customWidth="1"/>
    <col min="9476" max="9476" width="20.85546875" bestFit="1" customWidth="1"/>
    <col min="9477" max="9477" width="12.5703125" customWidth="1"/>
    <col min="9478" max="9478" width="12.85546875" customWidth="1"/>
    <col min="9479" max="9479" width="13.42578125" customWidth="1"/>
    <col min="9726" max="9726" width="47.28515625" customWidth="1"/>
    <col min="9727" max="9727" width="24.7109375" customWidth="1"/>
    <col min="9732" max="9732" width="20.85546875" bestFit="1" customWidth="1"/>
    <col min="9733" max="9733" width="12.5703125" customWidth="1"/>
    <col min="9734" max="9734" width="12.85546875" customWidth="1"/>
    <col min="9735" max="9735" width="13.42578125" customWidth="1"/>
    <col min="9982" max="9982" width="47.28515625" customWidth="1"/>
    <col min="9983" max="9983" width="24.7109375" customWidth="1"/>
    <col min="9988" max="9988" width="20.85546875" bestFit="1" customWidth="1"/>
    <col min="9989" max="9989" width="12.5703125" customWidth="1"/>
    <col min="9990" max="9990" width="12.85546875" customWidth="1"/>
    <col min="9991" max="9991" width="13.42578125" customWidth="1"/>
    <col min="10238" max="10238" width="47.28515625" customWidth="1"/>
    <col min="10239" max="10239" width="24.7109375" customWidth="1"/>
    <col min="10244" max="10244" width="20.85546875" bestFit="1" customWidth="1"/>
    <col min="10245" max="10245" width="12.5703125" customWidth="1"/>
    <col min="10246" max="10246" width="12.85546875" customWidth="1"/>
    <col min="10247" max="10247" width="13.42578125" customWidth="1"/>
    <col min="10494" max="10494" width="47.28515625" customWidth="1"/>
    <col min="10495" max="10495" width="24.7109375" customWidth="1"/>
    <col min="10500" max="10500" width="20.85546875" bestFit="1" customWidth="1"/>
    <col min="10501" max="10501" width="12.5703125" customWidth="1"/>
    <col min="10502" max="10502" width="12.85546875" customWidth="1"/>
    <col min="10503" max="10503" width="13.42578125" customWidth="1"/>
    <col min="10750" max="10750" width="47.28515625" customWidth="1"/>
    <col min="10751" max="10751" width="24.7109375" customWidth="1"/>
    <col min="10756" max="10756" width="20.85546875" bestFit="1" customWidth="1"/>
    <col min="10757" max="10757" width="12.5703125" customWidth="1"/>
    <col min="10758" max="10758" width="12.85546875" customWidth="1"/>
    <col min="10759" max="10759" width="13.42578125" customWidth="1"/>
    <col min="11006" max="11006" width="47.28515625" customWidth="1"/>
    <col min="11007" max="11007" width="24.7109375" customWidth="1"/>
    <col min="11012" max="11012" width="20.85546875" bestFit="1" customWidth="1"/>
    <col min="11013" max="11013" width="12.5703125" customWidth="1"/>
    <col min="11014" max="11014" width="12.85546875" customWidth="1"/>
    <col min="11015" max="11015" width="13.42578125" customWidth="1"/>
    <col min="11262" max="11262" width="47.28515625" customWidth="1"/>
    <col min="11263" max="11263" width="24.7109375" customWidth="1"/>
    <col min="11268" max="11268" width="20.85546875" bestFit="1" customWidth="1"/>
    <col min="11269" max="11269" width="12.5703125" customWidth="1"/>
    <col min="11270" max="11270" width="12.85546875" customWidth="1"/>
    <col min="11271" max="11271" width="13.42578125" customWidth="1"/>
    <col min="11518" max="11518" width="47.28515625" customWidth="1"/>
    <col min="11519" max="11519" width="24.7109375" customWidth="1"/>
    <col min="11524" max="11524" width="20.85546875" bestFit="1" customWidth="1"/>
    <col min="11525" max="11525" width="12.5703125" customWidth="1"/>
    <col min="11526" max="11526" width="12.85546875" customWidth="1"/>
    <col min="11527" max="11527" width="13.42578125" customWidth="1"/>
    <col min="11774" max="11774" width="47.28515625" customWidth="1"/>
    <col min="11775" max="11775" width="24.7109375" customWidth="1"/>
    <col min="11780" max="11780" width="20.85546875" bestFit="1" customWidth="1"/>
    <col min="11781" max="11781" width="12.5703125" customWidth="1"/>
    <col min="11782" max="11782" width="12.85546875" customWidth="1"/>
    <col min="11783" max="11783" width="13.42578125" customWidth="1"/>
    <col min="12030" max="12030" width="47.28515625" customWidth="1"/>
    <col min="12031" max="12031" width="24.7109375" customWidth="1"/>
    <col min="12036" max="12036" width="20.85546875" bestFit="1" customWidth="1"/>
    <col min="12037" max="12037" width="12.5703125" customWidth="1"/>
    <col min="12038" max="12038" width="12.85546875" customWidth="1"/>
    <col min="12039" max="12039" width="13.42578125" customWidth="1"/>
    <col min="12286" max="12286" width="47.28515625" customWidth="1"/>
    <col min="12287" max="12287" width="24.7109375" customWidth="1"/>
    <col min="12292" max="12292" width="20.85546875" bestFit="1" customWidth="1"/>
    <col min="12293" max="12293" width="12.5703125" customWidth="1"/>
    <col min="12294" max="12294" width="12.85546875" customWidth="1"/>
    <col min="12295" max="12295" width="13.42578125" customWidth="1"/>
    <col min="12542" max="12542" width="47.28515625" customWidth="1"/>
    <col min="12543" max="12543" width="24.7109375" customWidth="1"/>
    <col min="12548" max="12548" width="20.85546875" bestFit="1" customWidth="1"/>
    <col min="12549" max="12549" width="12.5703125" customWidth="1"/>
    <col min="12550" max="12550" width="12.85546875" customWidth="1"/>
    <col min="12551" max="12551" width="13.42578125" customWidth="1"/>
    <col min="12798" max="12798" width="47.28515625" customWidth="1"/>
    <col min="12799" max="12799" width="24.7109375" customWidth="1"/>
    <col min="12804" max="12804" width="20.85546875" bestFit="1" customWidth="1"/>
    <col min="12805" max="12805" width="12.5703125" customWidth="1"/>
    <col min="12806" max="12806" width="12.85546875" customWidth="1"/>
    <col min="12807" max="12807" width="13.42578125" customWidth="1"/>
    <col min="13054" max="13054" width="47.28515625" customWidth="1"/>
    <col min="13055" max="13055" width="24.7109375" customWidth="1"/>
    <col min="13060" max="13060" width="20.85546875" bestFit="1" customWidth="1"/>
    <col min="13061" max="13061" width="12.5703125" customWidth="1"/>
    <col min="13062" max="13062" width="12.85546875" customWidth="1"/>
    <col min="13063" max="13063" width="13.42578125" customWidth="1"/>
    <col min="13310" max="13310" width="47.28515625" customWidth="1"/>
    <col min="13311" max="13311" width="24.7109375" customWidth="1"/>
    <col min="13316" max="13316" width="20.85546875" bestFit="1" customWidth="1"/>
    <col min="13317" max="13317" width="12.5703125" customWidth="1"/>
    <col min="13318" max="13318" width="12.85546875" customWidth="1"/>
    <col min="13319" max="13319" width="13.42578125" customWidth="1"/>
    <col min="13566" max="13566" width="47.28515625" customWidth="1"/>
    <col min="13567" max="13567" width="24.7109375" customWidth="1"/>
    <col min="13572" max="13572" width="20.85546875" bestFit="1" customWidth="1"/>
    <col min="13573" max="13573" width="12.5703125" customWidth="1"/>
    <col min="13574" max="13574" width="12.85546875" customWidth="1"/>
    <col min="13575" max="13575" width="13.42578125" customWidth="1"/>
    <col min="13822" max="13822" width="47.28515625" customWidth="1"/>
    <col min="13823" max="13823" width="24.7109375" customWidth="1"/>
    <col min="13828" max="13828" width="20.85546875" bestFit="1" customWidth="1"/>
    <col min="13829" max="13829" width="12.5703125" customWidth="1"/>
    <col min="13830" max="13830" width="12.85546875" customWidth="1"/>
    <col min="13831" max="13831" width="13.42578125" customWidth="1"/>
    <col min="14078" max="14078" width="47.28515625" customWidth="1"/>
    <col min="14079" max="14079" width="24.7109375" customWidth="1"/>
    <col min="14084" max="14084" width="20.85546875" bestFit="1" customWidth="1"/>
    <col min="14085" max="14085" width="12.5703125" customWidth="1"/>
    <col min="14086" max="14086" width="12.85546875" customWidth="1"/>
    <col min="14087" max="14087" width="13.42578125" customWidth="1"/>
    <col min="14334" max="14334" width="47.28515625" customWidth="1"/>
    <col min="14335" max="14335" width="24.7109375" customWidth="1"/>
    <col min="14340" max="14340" width="20.85546875" bestFit="1" customWidth="1"/>
    <col min="14341" max="14341" width="12.5703125" customWidth="1"/>
    <col min="14342" max="14342" width="12.85546875" customWidth="1"/>
    <col min="14343" max="14343" width="13.42578125" customWidth="1"/>
    <col min="14590" max="14590" width="47.28515625" customWidth="1"/>
    <col min="14591" max="14591" width="24.7109375" customWidth="1"/>
    <col min="14596" max="14596" width="20.85546875" bestFit="1" customWidth="1"/>
    <col min="14597" max="14597" width="12.5703125" customWidth="1"/>
    <col min="14598" max="14598" width="12.85546875" customWidth="1"/>
    <col min="14599" max="14599" width="13.42578125" customWidth="1"/>
    <col min="14846" max="14846" width="47.28515625" customWidth="1"/>
    <col min="14847" max="14847" width="24.7109375" customWidth="1"/>
    <col min="14852" max="14852" width="20.85546875" bestFit="1" customWidth="1"/>
    <col min="14853" max="14853" width="12.5703125" customWidth="1"/>
    <col min="14854" max="14854" width="12.85546875" customWidth="1"/>
    <col min="14855" max="14855" width="13.42578125" customWidth="1"/>
    <col min="15102" max="15102" width="47.28515625" customWidth="1"/>
    <col min="15103" max="15103" width="24.7109375" customWidth="1"/>
    <col min="15108" max="15108" width="20.85546875" bestFit="1" customWidth="1"/>
    <col min="15109" max="15109" width="12.5703125" customWidth="1"/>
    <col min="15110" max="15110" width="12.85546875" customWidth="1"/>
    <col min="15111" max="15111" width="13.42578125" customWidth="1"/>
    <col min="15358" max="15358" width="47.28515625" customWidth="1"/>
    <col min="15359" max="15359" width="24.7109375" customWidth="1"/>
    <col min="15364" max="15364" width="20.85546875" bestFit="1" customWidth="1"/>
    <col min="15365" max="15365" width="12.5703125" customWidth="1"/>
    <col min="15366" max="15366" width="12.85546875" customWidth="1"/>
    <col min="15367" max="15367" width="13.42578125" customWidth="1"/>
    <col min="15614" max="15614" width="47.28515625" customWidth="1"/>
    <col min="15615" max="15615" width="24.7109375" customWidth="1"/>
    <col min="15620" max="15620" width="20.85546875" bestFit="1" customWidth="1"/>
    <col min="15621" max="15621" width="12.5703125" customWidth="1"/>
    <col min="15622" max="15622" width="12.85546875" customWidth="1"/>
    <col min="15623" max="15623" width="13.42578125" customWidth="1"/>
    <col min="15870" max="15870" width="47.28515625" customWidth="1"/>
    <col min="15871" max="15871" width="24.7109375" customWidth="1"/>
    <col min="15876" max="15876" width="20.85546875" bestFit="1" customWidth="1"/>
    <col min="15877" max="15877" width="12.5703125" customWidth="1"/>
    <col min="15878" max="15878" width="12.85546875" customWidth="1"/>
    <col min="15879" max="15879" width="13.42578125" customWidth="1"/>
    <col min="16126" max="16126" width="47.28515625" customWidth="1"/>
    <col min="16127" max="16127" width="24.7109375" customWidth="1"/>
    <col min="16132" max="16132" width="20.85546875" bestFit="1" customWidth="1"/>
    <col min="16133" max="16133" width="12.5703125" customWidth="1"/>
    <col min="16134" max="16134" width="12.85546875" customWidth="1"/>
    <col min="16135" max="16135" width="13.42578125" customWidth="1"/>
  </cols>
  <sheetData>
    <row r="2" spans="2:3" ht="21" x14ac:dyDescent="0.35">
      <c r="B2" s="34" t="s">
        <v>0</v>
      </c>
      <c r="C2" s="34"/>
    </row>
    <row r="3" spans="2:3" ht="15.75" x14ac:dyDescent="0.25">
      <c r="B3" s="35" t="s">
        <v>1</v>
      </c>
      <c r="C3" s="35"/>
    </row>
    <row r="4" spans="2:3" ht="15.75" x14ac:dyDescent="0.25">
      <c r="B4" s="1"/>
      <c r="C4" s="1"/>
    </row>
    <row r="6" spans="2:3" ht="15" x14ac:dyDescent="0.25">
      <c r="B6" s="2" t="s">
        <v>2</v>
      </c>
      <c r="C6" s="3">
        <v>2655494.58</v>
      </c>
    </row>
    <row r="8" spans="2:3" ht="15" x14ac:dyDescent="0.25">
      <c r="B8" s="2" t="s">
        <v>3</v>
      </c>
      <c r="C8" s="3">
        <f>SUM(C9:C12)</f>
        <v>7405496.5999999996</v>
      </c>
    </row>
    <row r="9" spans="2:3" ht="15" x14ac:dyDescent="0.25">
      <c r="B9" s="4" t="s">
        <v>4</v>
      </c>
      <c r="C9" s="5">
        <v>1936377.1299999997</v>
      </c>
    </row>
    <row r="10" spans="2:3" ht="15" x14ac:dyDescent="0.25">
      <c r="B10" s="4" t="s">
        <v>17</v>
      </c>
      <c r="C10" s="5">
        <v>5031368.13</v>
      </c>
    </row>
    <row r="11" spans="2:3" ht="15" x14ac:dyDescent="0.25">
      <c r="B11" s="4" t="s">
        <v>5</v>
      </c>
      <c r="C11" s="5">
        <v>437751.34</v>
      </c>
    </row>
    <row r="12" spans="2:3" ht="15" x14ac:dyDescent="0.25">
      <c r="B12" s="4"/>
      <c r="C12" s="5"/>
    </row>
    <row r="13" spans="2:3" ht="15" x14ac:dyDescent="0.25">
      <c r="B13" s="2" t="s">
        <v>6</v>
      </c>
      <c r="C13" s="3">
        <f>SUM(C14:C16)</f>
        <v>738271.79999999993</v>
      </c>
    </row>
    <row r="14" spans="2:3" ht="15" x14ac:dyDescent="0.25">
      <c r="B14" s="6" t="s">
        <v>7</v>
      </c>
      <c r="C14" s="5">
        <v>188838.85</v>
      </c>
    </row>
    <row r="15" spans="2:3" ht="15" x14ac:dyDescent="0.25">
      <c r="B15" s="6" t="s">
        <v>8</v>
      </c>
      <c r="C15" s="5">
        <v>530112.11</v>
      </c>
    </row>
    <row r="16" spans="2:3" ht="15" x14ac:dyDescent="0.25">
      <c r="B16" s="6" t="s">
        <v>9</v>
      </c>
      <c r="C16" s="5">
        <v>19320.84</v>
      </c>
    </row>
    <row r="17" spans="2:3" x14ac:dyDescent="0.2">
      <c r="B17" s="7"/>
      <c r="C17" s="8"/>
    </row>
    <row r="18" spans="2:3" ht="15" x14ac:dyDescent="0.25">
      <c r="B18" s="2" t="s">
        <v>10</v>
      </c>
      <c r="C18" s="3">
        <f>+C13+C8</f>
        <v>8143768.3999999994</v>
      </c>
    </row>
    <row r="19" spans="2:3" x14ac:dyDescent="0.2">
      <c r="B19" s="7"/>
      <c r="C19" s="8"/>
    </row>
    <row r="20" spans="2:3" ht="15" x14ac:dyDescent="0.25">
      <c r="B20" s="4" t="s">
        <v>18</v>
      </c>
      <c r="C20" s="5">
        <v>737697.15</v>
      </c>
    </row>
    <row r="21" spans="2:3" ht="15" x14ac:dyDescent="0.25">
      <c r="B21" s="4" t="s">
        <v>11</v>
      </c>
      <c r="C21" s="5">
        <v>3913565.5900000003</v>
      </c>
    </row>
    <row r="22" spans="2:3" ht="15" x14ac:dyDescent="0.25">
      <c r="B22" s="4" t="s">
        <v>19</v>
      </c>
      <c r="C22" s="5">
        <v>1388349.6499999997</v>
      </c>
    </row>
    <row r="23" spans="2:3" ht="15" x14ac:dyDescent="0.25">
      <c r="B23" s="4" t="s">
        <v>12</v>
      </c>
      <c r="C23" s="8">
        <v>4863.26</v>
      </c>
    </row>
    <row r="24" spans="2:3" x14ac:dyDescent="0.2">
      <c r="B24" s="7"/>
      <c r="C24" s="8"/>
    </row>
    <row r="25" spans="2:3" ht="15" x14ac:dyDescent="0.25">
      <c r="B25" s="2" t="s">
        <v>13</v>
      </c>
      <c r="C25" s="3">
        <f>+C20+C21+C22+C23</f>
        <v>6044475.6499999994</v>
      </c>
    </row>
    <row r="27" spans="2:3" x14ac:dyDescent="0.2">
      <c r="B27" s="9" t="s">
        <v>14</v>
      </c>
      <c r="C27" s="10">
        <f>+C18-C25</f>
        <v>2099292.75</v>
      </c>
    </row>
    <row r="28" spans="2:3" ht="15" x14ac:dyDescent="0.25">
      <c r="B28" s="2" t="s">
        <v>15</v>
      </c>
      <c r="C28" s="3">
        <f>+C18-C25+C6</f>
        <v>4754787.33</v>
      </c>
    </row>
    <row r="31" spans="2:3" ht="15" hidden="1" x14ac:dyDescent="0.25">
      <c r="B31" s="2" t="s">
        <v>16</v>
      </c>
      <c r="C31" s="3">
        <f>+'[1]DETAY MİZAN1'!G9</f>
        <v>4757113.4400000004</v>
      </c>
    </row>
  </sheetData>
  <sheetProtection selectLockedCells="1" selectUnlockedCells="1"/>
  <mergeCells count="2">
    <mergeCell ref="B2:C2"/>
    <mergeCell ref="B3:C3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FİNANSAL DURUM TABLOSU</vt:lpstr>
      <vt:lpstr>GELİR TABLOSU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Derya Yükrük Kılıç</dc:creator>
  <cp:lastModifiedBy>Köy Okulları Değişim Ağı</cp:lastModifiedBy>
  <dcterms:created xsi:type="dcterms:W3CDTF">2023-04-12T12:21:00Z</dcterms:created>
  <dcterms:modified xsi:type="dcterms:W3CDTF">2024-05-21T11:09:20Z</dcterms:modified>
</cp:coreProperties>
</file>